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BFT_FEJLESZTÉSI_FORRAS\2023\Szolgálati lakás\vegleges_palyazati_doksik\"/>
    </mc:Choice>
  </mc:AlternateContent>
  <bookViews>
    <workbookView xWindow="0" yWindow="0" windowWidth="23040" windowHeight="8775" activeTab="1"/>
  </bookViews>
  <sheets>
    <sheet name="beruházási költségek" sheetId="2" r:id="rId1"/>
    <sheet name="pénzügyi táblázatok" sheetId="1" r:id="rId2"/>
    <sheet name="segédtáblázat" sheetId="3" r:id="rId3"/>
  </sheets>
  <definedNames>
    <definedName name="_Toc159925831" localSheetId="2">segédtáblázat!$A$4</definedName>
    <definedName name="_Toc160029257" localSheetId="2">segédtáblázat!#REF!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C9" i="3"/>
  <c r="B9" i="3" s="1"/>
  <c r="D20" i="2"/>
  <c r="C20" i="2"/>
  <c r="B20" i="2"/>
  <c r="O27" i="1" l="1"/>
  <c r="O29" i="1" s="1"/>
  <c r="N27" i="1"/>
  <c r="N29" i="1" s="1"/>
  <c r="M27" i="1"/>
  <c r="M29" i="1" s="1"/>
  <c r="L27" i="1"/>
  <c r="L29" i="1" s="1"/>
  <c r="K27" i="1"/>
  <c r="K29" i="1" s="1"/>
  <c r="J27" i="1"/>
  <c r="J29" i="1" s="1"/>
  <c r="I27" i="1"/>
  <c r="I29" i="1" s="1"/>
  <c r="H27" i="1"/>
  <c r="H29" i="1" s="1"/>
  <c r="G27" i="1"/>
  <c r="G29" i="1" s="1"/>
  <c r="F27" i="1"/>
  <c r="F29" i="1" s="1"/>
  <c r="E27" i="1"/>
  <c r="E29" i="1" s="1"/>
  <c r="D27" i="1"/>
  <c r="D29" i="1" s="1"/>
  <c r="C27" i="1"/>
  <c r="C29" i="1" s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O9" i="1"/>
  <c r="N9" i="1"/>
  <c r="M9" i="1"/>
  <c r="L9" i="1"/>
  <c r="K9" i="1"/>
  <c r="J9" i="1"/>
  <c r="I9" i="1"/>
  <c r="H9" i="1"/>
  <c r="G9" i="1"/>
  <c r="F9" i="1"/>
  <c r="E9" i="1"/>
  <c r="D9" i="1"/>
  <c r="C9" i="1"/>
  <c r="C90" i="1"/>
  <c r="E25" i="2"/>
  <c r="E24" i="2"/>
  <c r="D26" i="2"/>
  <c r="C26" i="2"/>
  <c r="B26" i="2"/>
  <c r="E21" i="2"/>
  <c r="E19" i="2"/>
  <c r="E18" i="2"/>
  <c r="E17" i="2"/>
  <c r="E16" i="2"/>
  <c r="E15" i="2"/>
  <c r="E14" i="2"/>
  <c r="E13" i="2"/>
  <c r="E12" i="2"/>
  <c r="E11" i="2"/>
  <c r="E10" i="2"/>
  <c r="E9" i="2"/>
  <c r="E20" i="2" s="1"/>
  <c r="E8" i="2"/>
  <c r="E7" i="2"/>
  <c r="E6" i="2"/>
  <c r="I15" i="1" l="1"/>
  <c r="M15" i="1"/>
  <c r="G15" i="1"/>
  <c r="B29" i="1"/>
  <c r="B35" i="1" s="1"/>
  <c r="H15" i="1"/>
  <c r="O15" i="1"/>
  <c r="J15" i="1"/>
  <c r="L15" i="1"/>
  <c r="K15" i="1"/>
  <c r="E26" i="2"/>
  <c r="C15" i="1"/>
  <c r="F15" i="1"/>
  <c r="D15" i="1"/>
  <c r="N15" i="1"/>
  <c r="E15" i="1"/>
  <c r="B22" i="2"/>
  <c r="B27" i="2" s="1"/>
  <c r="B54" i="1" l="1"/>
  <c r="C82" i="1"/>
  <c r="C91" i="1" s="1"/>
  <c r="D22" i="2"/>
  <c r="D27" i="2" s="1"/>
  <c r="C22" i="2"/>
  <c r="C27" i="2" s="1"/>
  <c r="B31" i="2" l="1"/>
  <c r="B53" i="1" s="1"/>
  <c r="E22" i="2"/>
  <c r="E27" i="2" l="1"/>
  <c r="B68" i="1"/>
  <c r="B19" i="1"/>
  <c r="B37" i="1" l="1"/>
  <c r="B56" i="1"/>
  <c r="J90" i="1"/>
  <c r="B90" i="1"/>
  <c r="B15" i="1"/>
  <c r="M82" i="1"/>
  <c r="K82" i="1"/>
  <c r="H82" i="1"/>
  <c r="K90" i="1"/>
  <c r="G90" i="1"/>
  <c r="L90" i="1"/>
  <c r="B55" i="1" l="1"/>
  <c r="B58" i="1" s="1"/>
  <c r="B59" i="1" s="1"/>
  <c r="B60" i="1" s="1"/>
  <c r="B69" i="1" s="1"/>
  <c r="B72" i="1" s="1"/>
  <c r="B36" i="1"/>
  <c r="B38" i="1" s="1"/>
  <c r="L82" i="1"/>
  <c r="L91" i="1" s="1"/>
  <c r="I82" i="1"/>
  <c r="F82" i="1"/>
  <c r="E82" i="1"/>
  <c r="H90" i="1"/>
  <c r="H91" i="1" s="1"/>
  <c r="K91" i="1"/>
  <c r="I90" i="1"/>
  <c r="E90" i="1"/>
  <c r="F90" i="1"/>
  <c r="D90" i="1"/>
  <c r="N90" i="1"/>
  <c r="G82" i="1"/>
  <c r="G91" i="1" s="1"/>
  <c r="B82" i="1"/>
  <c r="B91" i="1" s="1"/>
  <c r="B92" i="1" s="1"/>
  <c r="C92" i="1" s="1"/>
  <c r="J82" i="1"/>
  <c r="J91" i="1" s="1"/>
  <c r="M90" i="1"/>
  <c r="M91" i="1" s="1"/>
  <c r="I91" i="1" l="1"/>
  <c r="E91" i="1"/>
  <c r="F91" i="1"/>
  <c r="N82" i="1"/>
  <c r="N91" i="1" s="1"/>
  <c r="D82" i="1" l="1"/>
  <c r="D91" i="1" s="1"/>
  <c r="D92" i="1" s="1"/>
  <c r="E92" i="1" s="1"/>
  <c r="F92" i="1" s="1"/>
  <c r="G92" i="1" s="1"/>
  <c r="H92" i="1" s="1"/>
  <c r="I92" i="1" s="1"/>
  <c r="J92" i="1" s="1"/>
  <c r="K92" i="1" s="1"/>
  <c r="L92" i="1" s="1"/>
  <c r="M92" i="1" s="1"/>
  <c r="N92" i="1" s="1"/>
</calcChain>
</file>

<file path=xl/sharedStrings.xml><?xml version="1.0" encoding="utf-8"?>
<sst xmlns="http://schemas.openxmlformats.org/spreadsheetml/2006/main" count="160" uniqueCount="104">
  <si>
    <t>Megnevezés</t>
  </si>
  <si>
    <t>FPV</t>
  </si>
  <si>
    <t>F1.év</t>
  </si>
  <si>
    <t>F2.év</t>
  </si>
  <si>
    <t>F3.év</t>
  </si>
  <si>
    <t>F4.év</t>
  </si>
  <si>
    <t>F5.év</t>
  </si>
  <si>
    <t>F6.év</t>
  </si>
  <si>
    <t>F7.év</t>
  </si>
  <si>
    <t>F8.év</t>
  </si>
  <si>
    <t>F9.év</t>
  </si>
  <si>
    <t>F10.év</t>
  </si>
  <si>
    <t>Üzemeltetési és karbantartási költségek összesen:</t>
  </si>
  <si>
    <t>Pótlási költség</t>
  </si>
  <si>
    <t>Pénzügyi beruházási költség</t>
  </si>
  <si>
    <t>Pénzügyi működési költség</t>
  </si>
  <si>
    <t>Kiadási pénzáram</t>
  </si>
  <si>
    <t>Pénzügyi bevétel</t>
  </si>
  <si>
    <t>Bevételi pénzáram</t>
  </si>
  <si>
    <t>Pénzügyi maradványérték</t>
  </si>
  <si>
    <t>Hiteltörlesztés</t>
  </si>
  <si>
    <t>Egyéb bejövő pénzáram</t>
  </si>
  <si>
    <t>Nettó összes pénzügyi pénzáram</t>
  </si>
  <si>
    <t>Nettó halmozott pénzügyi pénzáram</t>
  </si>
  <si>
    <t>Költség megnevezése</t>
  </si>
  <si>
    <t>Összesen</t>
  </si>
  <si>
    <t>1. Projektelőkészítés - műszaki tervek, kiviteli és tendertervek, ezek hatósági díjai</t>
  </si>
  <si>
    <t>2. Projektelőkészítés - közbeszerzési eljárások lefolytatásának költsége</t>
  </si>
  <si>
    <t>3. Területelőkészítési költség</t>
  </si>
  <si>
    <t>4. Építéshez kapcsolódó költségek</t>
  </si>
  <si>
    <t>5. Eszközbeszerzés költségei</t>
  </si>
  <si>
    <t>6. Immateriális javak beszerzési költségei</t>
  </si>
  <si>
    <t>7. Kármentesítéshez kapcsolódó műszaki beruházás</t>
  </si>
  <si>
    <t>8. Műszaki ellenőri szolgáltatás költsége</t>
  </si>
  <si>
    <t>9. Egyéb műszaki jellegű szolgáltatás</t>
  </si>
  <si>
    <t>10. Kötelezően előírt nyilvánosság biztosításának költsége</t>
  </si>
  <si>
    <t>11. Egyéb szolgáltatási költségek</t>
  </si>
  <si>
    <t>12. Projektmenedzsment személyi jellegű ráfordítás</t>
  </si>
  <si>
    <t>13. Projektmenedzsmenthez igénybevett szakértői szolgáltatás díja</t>
  </si>
  <si>
    <t xml:space="preserve">14. Adók és közterhek </t>
  </si>
  <si>
    <t>A. Beruházás költségvetése</t>
  </si>
  <si>
    <t>B. Tartalék</t>
  </si>
  <si>
    <t>A beruházás elszámolható költségei</t>
  </si>
  <si>
    <t>A beruházás NEM elszámolható költségei</t>
  </si>
  <si>
    <t>1. TÉTEL</t>
  </si>
  <si>
    <t>2. TÉTEL</t>
  </si>
  <si>
    <t>C. A BERUHÁZÁS ELSZÁMOLHATÓ ÖSSZKÖLTSÉGE (A+B)</t>
  </si>
  <si>
    <t>D. A BERUHÁZÁS NEM ELSZÁMOLHATÓ ÖSSZKÖLTSÉGE</t>
  </si>
  <si>
    <t>A BERUHÁZÁS ÖSSZES KÖLTSÉGE (C+D)</t>
  </si>
  <si>
    <t>2. táblázat: Üzemeltetési, karbantartási költségek (b)</t>
  </si>
  <si>
    <t>3. táblázat: Pótlási költségek ( c )</t>
  </si>
  <si>
    <t>Üzemeltetési költségek</t>
  </si>
  <si>
    <t>tétel 1</t>
  </si>
  <si>
    <t>tétel 2</t>
  </si>
  <si>
    <t>Karbantartási költségek</t>
  </si>
  <si>
    <t>Üzemeltetési költségek összesen</t>
  </si>
  <si>
    <t>Karbantartási költségek összesen</t>
  </si>
  <si>
    <t>Az infrastruktúra használatáért közvetlenül a felhasználókat terhelő díj (pl: lakók által fizetett használati díj)</t>
  </si>
  <si>
    <t>egyéb bevétel</t>
  </si>
  <si>
    <t>Pénzügyi bevételek:</t>
  </si>
  <si>
    <t>Pénzügyi bevételek összesen (1):</t>
  </si>
  <si>
    <t>Egyéb bejövő pénzáram (2):</t>
  </si>
  <si>
    <t>Bevételek összesen (1+2):</t>
  </si>
  <si>
    <t>Diszkontált üzemeltzetési és karbantartási költség (b)</t>
  </si>
  <si>
    <t>Diszkontált pótlási költség ( c )</t>
  </si>
  <si>
    <t>Diszkontált pénügyi bevétel (a)</t>
  </si>
  <si>
    <t>Diszkontált nettó működési bevétel (DNOR=a-b-c)</t>
  </si>
  <si>
    <t>Ft / %</t>
  </si>
  <si>
    <t>Elszámolható költség (EC)</t>
  </si>
  <si>
    <t>pályázati kiírás szerint alkalmazható maximális támogatási arány</t>
  </si>
  <si>
    <t>pályázati kiírás szerint alkalmazható maximális támogatási összeg</t>
  </si>
  <si>
    <t>pályázati kiírás szerint alkalmazható minimális támogatási összeg</t>
  </si>
  <si>
    <t>Kedvezményezett hozzájárulása</t>
  </si>
  <si>
    <t>költség (Ft)</t>
  </si>
  <si>
    <t>Segédtábla Diszkontált beruházási költség számításához - csak nettó bevételtermelő projektek esetén releváns</t>
  </si>
  <si>
    <t>Diszkontált beruházási költség (DIC)</t>
  </si>
  <si>
    <t>Diszkontált üzemeltetési és karbantartási költség (b)</t>
  </si>
  <si>
    <t>Diszkontált maradványérték (d)</t>
  </si>
  <si>
    <t>Diszkontált nettó bevétel (DNR=a-b-c+d)</t>
  </si>
  <si>
    <t>Elszámolható ráfordítás maximuma (Max EE=DIC-DNR</t>
  </si>
  <si>
    <t>Finanszírozási hiány ráta (R=MaxEE/DIC)</t>
  </si>
  <si>
    <t>Figyelmebe vehető maximális támogatási mérték - Finanszírozási hiány ráta</t>
  </si>
  <si>
    <r>
      <t>1.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"/>
        <family val="2"/>
        <charset val="238"/>
      </rPr>
      <t>tétel 1</t>
    </r>
  </si>
  <si>
    <r>
      <t>2.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"/>
        <family val="2"/>
        <charset val="238"/>
      </rPr>
      <t>tétel 2</t>
    </r>
  </si>
  <si>
    <r>
      <t>3.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"/>
        <family val="2"/>
        <charset val="238"/>
      </rPr>
      <t>tétel 3</t>
    </r>
  </si>
  <si>
    <r>
      <t>4.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Arial"/>
        <family val="2"/>
        <charset val="238"/>
      </rPr>
      <t>Összesen</t>
    </r>
  </si>
  <si>
    <t>Maradványérték a vizsgálati időszak végén</t>
  </si>
  <si>
    <t>Az FPV számítás képlete 12 éves vizsgálati időszakra szól.</t>
  </si>
  <si>
    <t>4. táblázat: Bevételek ( a )</t>
  </si>
  <si>
    <t>5.táblázat: Nettó bevételtermelés vizsgálata</t>
  </si>
  <si>
    <t>7/b.táblázat: a támogatás számítása, ha a finanszírozási hiány ráta kisebb mint a pályázati kiírásban meghatározott maximális támogatási mérték</t>
  </si>
  <si>
    <t>7.táblázat: A támogatás számítása nettó bevétel termelő projekt esetén</t>
  </si>
  <si>
    <r>
      <t xml:space="preserve">6.táblázat: A támogatás számítása </t>
    </r>
    <r>
      <rPr>
        <b/>
        <u/>
        <sz val="11"/>
        <color rgb="FF000000"/>
        <rFont val="Calibri"/>
        <family val="2"/>
        <charset val="238"/>
      </rPr>
      <t>nem</t>
    </r>
    <r>
      <rPr>
        <b/>
        <sz val="11"/>
        <color indexed="8"/>
        <rFont val="Calibri"/>
        <family val="2"/>
        <charset val="238"/>
      </rPr>
      <t xml:space="preserve"> nettó bevétel termelő projekt esetén</t>
    </r>
  </si>
  <si>
    <t>Ha a Finanszírozási hiány ráta ( R ) nagyobb mint a pályázati kiírásban meghatározott maximális támogatási mérték, akkor a támogatási összeg a 6. táblázat szerint számolandó</t>
  </si>
  <si>
    <r>
      <t xml:space="preserve">Igényelt támogatási összeg </t>
    </r>
    <r>
      <rPr>
        <sz val="10"/>
        <color theme="1"/>
        <rFont val="Arial"/>
        <family val="2"/>
        <charset val="238"/>
      </rPr>
      <t xml:space="preserve"> (Az igényelt támogatási összeg meghatározásakor figyelembe kell venni a pályázati kiírásban meghatározott minimum és maximum támogatási összeget.)</t>
    </r>
  </si>
  <si>
    <t>8. táblázat: A projekt pénzügyi fenntarthatóságának vizsgálata</t>
  </si>
  <si>
    <t>Egyéb</t>
  </si>
  <si>
    <t>BFT támogatás</t>
  </si>
  <si>
    <t>Egyéb forrás</t>
  </si>
  <si>
    <t>Sajáterő (Saját forrás része)</t>
  </si>
  <si>
    <t>Hitel (Saját forrás része, amennyiben releváns)</t>
  </si>
  <si>
    <t>1. segédtáblázat: Maradványérték számítása a hasznos élettartam alapján (Ft)</t>
  </si>
  <si>
    <t>A táblázatokba az összegző képletek és a jelenérték számítás képlete beépítésre került. Amennyiben módosít a táblázaton, szükséges a képletek aktualizálása, ellenőrzése.</t>
  </si>
  <si>
    <r>
      <t xml:space="preserve">Ha a Finanszírozási hiány ráta ( R ) </t>
    </r>
    <r>
      <rPr>
        <b/>
        <u/>
        <sz val="11"/>
        <rFont val="Calibri"/>
        <family val="2"/>
        <charset val="238"/>
      </rPr>
      <t>kisebb</t>
    </r>
    <r>
      <rPr>
        <b/>
        <sz val="11"/>
        <rFont val="Calibri"/>
        <family val="2"/>
        <charset val="238"/>
      </rPr>
      <t xml:space="preserve"> mint a pályázati kiírásban meghatározott maximális támogatási mérték, akkor a támogatási összeg a 7/b. táblázat szerint számolandó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</si>
</sst>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Ft&quot;;[Red]\-#,##0.00\ &quot;Ft&quot;"/>
    <numFmt numFmtId="164" formatCode="_-* #,##0.00\ _F_t_-;\-* #,##0.00\ _F_t_-;_-* &quot;-&quot;??\ _F_t_-;_-@_-"/>
    <numFmt numFmtId="165" formatCode="#,##0_ ;[Red]\-#,##0\ "/>
    <numFmt numFmtId="166" formatCode="#,##0_ ;\-#,##0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b/>
      <u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u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165" fontId="0" fillId="0" borderId="2" xfId="0" applyNumberFormat="1" applyFont="1" applyBorder="1"/>
    <xf numFmtId="0" fontId="5" fillId="0" borderId="2" xfId="0" applyFont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0" fillId="0" borderId="2" xfId="0" applyFont="1" applyBorder="1"/>
    <xf numFmtId="3" fontId="0" fillId="0" borderId="2" xfId="0" applyNumberFormat="1" applyFont="1" applyBorder="1"/>
    <xf numFmtId="165" fontId="3" fillId="0" borderId="2" xfId="0" applyNumberFormat="1" applyFont="1" applyBorder="1"/>
    <xf numFmtId="0" fontId="5" fillId="0" borderId="0" xfId="0" applyFont="1" applyBorder="1" applyAlignment="1">
      <alignment wrapText="1"/>
    </xf>
    <xf numFmtId="0" fontId="0" fillId="0" borderId="0" xfId="0" applyBorder="1"/>
    <xf numFmtId="3" fontId="3" fillId="0" borderId="0" xfId="0" applyNumberFormat="1" applyFont="1" applyBorder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166" fontId="0" fillId="0" borderId="0" xfId="0" applyNumberFormat="1" applyBorder="1"/>
    <xf numFmtId="0" fontId="3" fillId="0" borderId="0" xfId="0" applyFont="1" applyBorder="1" applyAlignment="1">
      <alignment wrapText="1"/>
    </xf>
    <xf numFmtId="3" fontId="0" fillId="0" borderId="0" xfId="0" applyNumberFormat="1"/>
    <xf numFmtId="0" fontId="0" fillId="0" borderId="2" xfId="0" applyBorder="1" applyAlignment="1">
      <alignment wrapText="1"/>
    </xf>
    <xf numFmtId="3" fontId="0" fillId="0" borderId="2" xfId="0" applyNumberFormat="1" applyBorder="1"/>
    <xf numFmtId="0" fontId="0" fillId="0" borderId="2" xfId="0" applyBorder="1"/>
    <xf numFmtId="166" fontId="0" fillId="0" borderId="2" xfId="0" applyNumberFormat="1" applyBorder="1"/>
    <xf numFmtId="0" fontId="0" fillId="0" borderId="2" xfId="0" applyFill="1" applyBorder="1" applyAlignment="1">
      <alignment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1" fontId="7" fillId="0" borderId="2" xfId="1" applyNumberFormat="1" applyFont="1" applyBorder="1"/>
    <xf numFmtId="1" fontId="8" fillId="0" borderId="2" xfId="1" applyNumberFormat="1" applyFont="1" applyBorder="1"/>
    <xf numFmtId="0" fontId="7" fillId="0" borderId="2" xfId="0" applyFont="1" applyBorder="1"/>
    <xf numFmtId="0" fontId="6" fillId="0" borderId="2" xfId="0" applyFont="1" applyBorder="1" applyAlignment="1">
      <alignment horizontal="left" vertical="center" wrapText="1"/>
    </xf>
    <xf numFmtId="1" fontId="6" fillId="0" borderId="2" xfId="1" applyNumberFormat="1" applyFont="1" applyBorder="1"/>
    <xf numFmtId="0" fontId="9" fillId="0" borderId="2" xfId="0" applyFont="1" applyBorder="1" applyAlignment="1">
      <alignment vertical="center" wrapText="1"/>
    </xf>
    <xf numFmtId="1" fontId="6" fillId="0" borderId="2" xfId="1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wrapText="1"/>
    </xf>
    <xf numFmtId="165" fontId="0" fillId="0" borderId="3" xfId="0" applyNumberFormat="1" applyFont="1" applyBorder="1"/>
    <xf numFmtId="165" fontId="0" fillId="0" borderId="0" xfId="0" applyNumberFormat="1" applyFont="1" applyBorder="1"/>
    <xf numFmtId="0" fontId="3" fillId="0" borderId="1" xfId="0" applyFont="1" applyBorder="1" applyAlignment="1">
      <alignment horizontal="left"/>
    </xf>
    <xf numFmtId="165" fontId="2" fillId="0" borderId="2" xfId="0" applyNumberFormat="1" applyFont="1" applyBorder="1"/>
    <xf numFmtId="165" fontId="10" fillId="0" borderId="2" xfId="0" applyNumberFormat="1" applyFont="1" applyBorder="1"/>
    <xf numFmtId="0" fontId="5" fillId="0" borderId="1" xfId="0" applyFont="1" applyBorder="1" applyAlignment="1">
      <alignment horizontal="left" wrapText="1"/>
    </xf>
    <xf numFmtId="0" fontId="1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justify" vertical="center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3" fontId="13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0" fontId="3" fillId="0" borderId="0" xfId="0" applyFont="1" applyBorder="1" applyAlignment="1"/>
    <xf numFmtId="9" fontId="13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 wrapText="1"/>
    </xf>
    <xf numFmtId="8" fontId="0" fillId="0" borderId="0" xfId="0" applyNumberFormat="1"/>
    <xf numFmtId="0" fontId="12" fillId="2" borderId="2" xfId="0" applyFont="1" applyFill="1" applyBorder="1" applyAlignment="1">
      <alignment horizontal="justify" vertical="center" wrapText="1"/>
    </xf>
    <xf numFmtId="8" fontId="0" fillId="2" borderId="0" xfId="0" applyNumberFormat="1" applyFill="1"/>
    <xf numFmtId="0" fontId="0" fillId="2" borderId="0" xfId="0" applyFill="1"/>
    <xf numFmtId="0" fontId="2" fillId="0" borderId="2" xfId="0" applyFont="1" applyFill="1" applyBorder="1"/>
    <xf numFmtId="0" fontId="3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left" wrapText="1"/>
    </xf>
    <xf numFmtId="0" fontId="0" fillId="4" borderId="0" xfId="0" applyFill="1" applyAlignment="1">
      <alignment wrapText="1"/>
    </xf>
    <xf numFmtId="0" fontId="4" fillId="3" borderId="2" xfId="0" applyFont="1" applyFill="1" applyBorder="1" applyAlignment="1">
      <alignment horizontal="center"/>
    </xf>
    <xf numFmtId="165" fontId="3" fillId="3" borderId="2" xfId="0" applyNumberFormat="1" applyFont="1" applyFill="1" applyBorder="1"/>
    <xf numFmtId="0" fontId="3" fillId="0" borderId="2" xfId="0" applyFont="1" applyBorder="1" applyAlignment="1">
      <alignment horizontal="center"/>
    </xf>
    <xf numFmtId="0" fontId="16" fillId="0" borderId="0" xfId="0" applyFont="1" applyAlignment="1"/>
    <xf numFmtId="0" fontId="16" fillId="0" borderId="7" xfId="0" applyFont="1" applyBorder="1" applyAlignment="1">
      <alignment horizontal="center" wrapText="1"/>
    </xf>
    <xf numFmtId="0" fontId="17" fillId="0" borderId="0" xfId="0" applyFont="1" applyBorder="1" applyAlignment="1"/>
    <xf numFmtId="0" fontId="6" fillId="0" borderId="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259080</xdr:colOff>
      <xdr:row>1</xdr:row>
      <xdr:rowOff>83820</xdr:rowOff>
    </xdr:from>
    <xdr:ext cx="65" cy="172227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DF3E0EEC-8292-4093-A7B6-5AD0916BFC1F}"/>
            </a:ext>
          </a:extLst>
        </xdr:cNvPr>
        <xdr:cNvSpPr txBox="1"/>
      </xdr:nvSpPr>
      <xdr:spPr>
        <a:xfrm>
          <a:off x="6629400" y="221742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10" zoomScale="80" zoomScaleNormal="80" workbookViewId="0">
      <selection activeCell="M5" sqref="M5"/>
    </sheetView>
  </sheetViews>
  <sheetFormatPr defaultRowHeight="15" x14ac:dyDescent="0.25"/>
  <cols>
    <col min="1" max="1" width="43.5703125" customWidth="1"/>
    <col min="2" max="4" width="13.140625" bestFit="1" customWidth="1"/>
    <col min="5" max="5" width="13" customWidth="1"/>
  </cols>
  <sheetData>
    <row r="1" spans="1:5" ht="40.5" customHeight="1" x14ac:dyDescent="0.25">
      <c r="A1" s="75" t="s">
        <v>102</v>
      </c>
      <c r="B1" s="75"/>
      <c r="C1" s="75"/>
      <c r="D1" s="75"/>
      <c r="E1" s="75"/>
    </row>
    <row r="2" spans="1:5" ht="15.6" customHeight="1" x14ac:dyDescent="0.25">
      <c r="A2" s="72"/>
      <c r="B2" s="72"/>
      <c r="C2" s="72"/>
      <c r="D2" s="72"/>
      <c r="E2" s="72"/>
    </row>
    <row r="3" spans="1:5" ht="42" customHeight="1" x14ac:dyDescent="0.25">
      <c r="A3" s="74" t="s">
        <v>24</v>
      </c>
      <c r="B3" s="26">
        <v>2024</v>
      </c>
      <c r="C3" s="26">
        <v>2025</v>
      </c>
      <c r="D3" s="26">
        <v>2026</v>
      </c>
      <c r="E3" s="26" t="s">
        <v>25</v>
      </c>
    </row>
    <row r="4" spans="1:5" ht="39" customHeight="1" x14ac:dyDescent="0.25">
      <c r="A4" s="74"/>
      <c r="B4" s="27" t="s">
        <v>73</v>
      </c>
      <c r="C4" s="27" t="s">
        <v>73</v>
      </c>
      <c r="D4" s="27" t="s">
        <v>73</v>
      </c>
      <c r="E4" s="27" t="s">
        <v>73</v>
      </c>
    </row>
    <row r="5" spans="1:5" ht="39" customHeight="1" x14ac:dyDescent="0.25">
      <c r="A5" s="36" t="s">
        <v>42</v>
      </c>
      <c r="B5" s="27"/>
      <c r="C5" s="27"/>
      <c r="D5" s="27"/>
      <c r="E5" s="27"/>
    </row>
    <row r="6" spans="1:5" ht="30" x14ac:dyDescent="0.25">
      <c r="A6" s="28" t="s">
        <v>26</v>
      </c>
      <c r="B6" s="29"/>
      <c r="C6" s="29"/>
      <c r="D6" s="29"/>
      <c r="E6" s="29">
        <f>SUM(B6:D6)</f>
        <v>0</v>
      </c>
    </row>
    <row r="7" spans="1:5" ht="30" x14ac:dyDescent="0.25">
      <c r="A7" s="28" t="s">
        <v>27</v>
      </c>
      <c r="B7" s="29"/>
      <c r="C7" s="29"/>
      <c r="D7" s="29"/>
      <c r="E7" s="29">
        <f t="shared" ref="E7:E19" si="0">SUM(B7:D7)</f>
        <v>0</v>
      </c>
    </row>
    <row r="8" spans="1:5" x14ac:dyDescent="0.25">
      <c r="A8" s="31" t="s">
        <v>28</v>
      </c>
      <c r="B8" s="29"/>
      <c r="C8" s="29"/>
      <c r="D8" s="29"/>
      <c r="E8" s="29">
        <f t="shared" si="0"/>
        <v>0</v>
      </c>
    </row>
    <row r="9" spans="1:5" x14ac:dyDescent="0.25">
      <c r="A9" s="31" t="s">
        <v>29</v>
      </c>
      <c r="B9" s="29"/>
      <c r="C9" s="29"/>
      <c r="D9" s="29"/>
      <c r="E9" s="29">
        <f t="shared" si="0"/>
        <v>0</v>
      </c>
    </row>
    <row r="10" spans="1:5" x14ac:dyDescent="0.25">
      <c r="A10" s="31" t="s">
        <v>30</v>
      </c>
      <c r="B10" s="29"/>
      <c r="C10" s="29"/>
      <c r="D10" s="29"/>
      <c r="E10" s="29">
        <f t="shared" si="0"/>
        <v>0</v>
      </c>
    </row>
    <row r="11" spans="1:5" x14ac:dyDescent="0.25">
      <c r="A11" s="28" t="s">
        <v>31</v>
      </c>
      <c r="B11" s="29"/>
      <c r="C11" s="29"/>
      <c r="D11" s="29"/>
      <c r="E11" s="29">
        <f t="shared" si="0"/>
        <v>0</v>
      </c>
    </row>
    <row r="12" spans="1:5" ht="30" x14ac:dyDescent="0.25">
      <c r="A12" s="28" t="s">
        <v>32</v>
      </c>
      <c r="B12" s="29"/>
      <c r="C12" s="29"/>
      <c r="D12" s="29"/>
      <c r="E12" s="29">
        <f t="shared" si="0"/>
        <v>0</v>
      </c>
    </row>
    <row r="13" spans="1:5" x14ac:dyDescent="0.25">
      <c r="A13" s="28" t="s">
        <v>33</v>
      </c>
      <c r="B13" s="29"/>
      <c r="C13" s="29"/>
      <c r="D13" s="29"/>
      <c r="E13" s="29">
        <f t="shared" si="0"/>
        <v>0</v>
      </c>
    </row>
    <row r="14" spans="1:5" x14ac:dyDescent="0.25">
      <c r="A14" s="28" t="s">
        <v>34</v>
      </c>
      <c r="B14" s="29"/>
      <c r="C14" s="29"/>
      <c r="D14" s="29"/>
      <c r="E14" s="29">
        <f t="shared" si="0"/>
        <v>0</v>
      </c>
    </row>
    <row r="15" spans="1:5" ht="30" x14ac:dyDescent="0.25">
      <c r="A15" s="28" t="s">
        <v>35</v>
      </c>
      <c r="B15" s="29"/>
      <c r="C15" s="29"/>
      <c r="D15" s="29"/>
      <c r="E15" s="29">
        <f t="shared" si="0"/>
        <v>0</v>
      </c>
    </row>
    <row r="16" spans="1:5" x14ac:dyDescent="0.25">
      <c r="A16" s="28" t="s">
        <v>36</v>
      </c>
      <c r="B16" s="29"/>
      <c r="C16" s="29"/>
      <c r="D16" s="29"/>
      <c r="E16" s="29">
        <f t="shared" si="0"/>
        <v>0</v>
      </c>
    </row>
    <row r="17" spans="1:5" ht="30" x14ac:dyDescent="0.25">
      <c r="A17" s="28" t="s">
        <v>37</v>
      </c>
      <c r="B17" s="29"/>
      <c r="C17" s="29"/>
      <c r="D17" s="29"/>
      <c r="E17" s="29">
        <f t="shared" si="0"/>
        <v>0</v>
      </c>
    </row>
    <row r="18" spans="1:5" ht="30" x14ac:dyDescent="0.25">
      <c r="A18" s="28" t="s">
        <v>38</v>
      </c>
      <c r="B18" s="29"/>
      <c r="C18" s="29"/>
      <c r="D18" s="29"/>
      <c r="E18" s="29">
        <f t="shared" si="0"/>
        <v>0</v>
      </c>
    </row>
    <row r="19" spans="1:5" x14ac:dyDescent="0.25">
      <c r="A19" s="28" t="s">
        <v>39</v>
      </c>
      <c r="B19" s="29"/>
      <c r="C19" s="29"/>
      <c r="D19" s="29"/>
      <c r="E19" s="29">
        <f t="shared" si="0"/>
        <v>0</v>
      </c>
    </row>
    <row r="20" spans="1:5" ht="30" customHeight="1" x14ac:dyDescent="0.25">
      <c r="A20" s="32" t="s">
        <v>40</v>
      </c>
      <c r="B20" s="33">
        <f>SUM(B6:B19)</f>
        <v>0</v>
      </c>
      <c r="C20" s="33">
        <f t="shared" ref="C20:E20" si="1">SUM(C6:C19)</f>
        <v>0</v>
      </c>
      <c r="D20" s="33">
        <f t="shared" si="1"/>
        <v>0</v>
      </c>
      <c r="E20" s="33">
        <f t="shared" si="1"/>
        <v>0</v>
      </c>
    </row>
    <row r="21" spans="1:5" ht="30" customHeight="1" x14ac:dyDescent="0.25">
      <c r="A21" s="32" t="s">
        <v>41</v>
      </c>
      <c r="B21" s="30"/>
      <c r="C21" s="30"/>
      <c r="D21" s="30"/>
      <c r="E21" s="29">
        <f>SUM(B21:D21)</f>
        <v>0</v>
      </c>
    </row>
    <row r="22" spans="1:5" ht="45.75" customHeight="1" x14ac:dyDescent="0.25">
      <c r="A22" s="34" t="s">
        <v>46</v>
      </c>
      <c r="B22" s="35">
        <f>B20+B21</f>
        <v>0</v>
      </c>
      <c r="C22" s="35">
        <f t="shared" ref="C22:E22" si="2">C20+C21</f>
        <v>0</v>
      </c>
      <c r="D22" s="35">
        <f t="shared" si="2"/>
        <v>0</v>
      </c>
      <c r="E22" s="35">
        <f t="shared" si="2"/>
        <v>0</v>
      </c>
    </row>
    <row r="23" spans="1:5" x14ac:dyDescent="0.25">
      <c r="A23" s="36" t="s">
        <v>43</v>
      </c>
      <c r="B23" s="22"/>
      <c r="C23" s="22"/>
      <c r="D23" s="22"/>
      <c r="E23" s="22"/>
    </row>
    <row r="24" spans="1:5" x14ac:dyDescent="0.25">
      <c r="A24" s="22" t="s">
        <v>44</v>
      </c>
      <c r="B24" s="22"/>
      <c r="C24" s="22"/>
      <c r="D24" s="22"/>
      <c r="E24" s="29">
        <f t="shared" ref="E24:E25" si="3">SUM(B24:D24)</f>
        <v>0</v>
      </c>
    </row>
    <row r="25" spans="1:5" x14ac:dyDescent="0.25">
      <c r="A25" s="22" t="s">
        <v>45</v>
      </c>
      <c r="B25" s="22"/>
      <c r="C25" s="22"/>
      <c r="D25" s="22"/>
      <c r="E25" s="29">
        <f t="shared" si="3"/>
        <v>0</v>
      </c>
    </row>
    <row r="26" spans="1:5" ht="28.5" x14ac:dyDescent="0.25">
      <c r="A26" s="34" t="s">
        <v>47</v>
      </c>
      <c r="B26" s="35">
        <f>SUM(B24:B25)</f>
        <v>0</v>
      </c>
      <c r="C26" s="35">
        <f t="shared" ref="C26:E26" si="4">SUM(C24:C25)</f>
        <v>0</v>
      </c>
      <c r="D26" s="35">
        <f t="shared" si="4"/>
        <v>0</v>
      </c>
      <c r="E26" s="35">
        <f t="shared" si="4"/>
        <v>0</v>
      </c>
    </row>
    <row r="27" spans="1:5" ht="28.5" x14ac:dyDescent="0.25">
      <c r="A27" s="34" t="s">
        <v>48</v>
      </c>
      <c r="B27" s="35">
        <f>B26+B22</f>
        <v>0</v>
      </c>
      <c r="C27" s="35">
        <f t="shared" ref="C27:E27" si="5">C26+C22</f>
        <v>0</v>
      </c>
      <c r="D27" s="35">
        <f t="shared" si="5"/>
        <v>0</v>
      </c>
      <c r="E27" s="35">
        <f t="shared" si="5"/>
        <v>0</v>
      </c>
    </row>
    <row r="30" spans="1:5" ht="45" x14ac:dyDescent="0.25">
      <c r="A30" s="54" t="s">
        <v>74</v>
      </c>
      <c r="B30" s="22"/>
    </row>
    <row r="31" spans="1:5" x14ac:dyDescent="0.25">
      <c r="A31" s="53" t="s">
        <v>75</v>
      </c>
      <c r="B31" s="11">
        <f>NPV(0.1222,B27:D27)</f>
        <v>0</v>
      </c>
    </row>
  </sheetData>
  <mergeCells count="2">
    <mergeCell ref="A3:A4"/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topLeftCell="A4" workbookViewId="0">
      <selection activeCell="B46" sqref="B46"/>
    </sheetView>
  </sheetViews>
  <sheetFormatPr defaultRowHeight="15" x14ac:dyDescent="0.25"/>
  <cols>
    <col min="1" max="1" width="27" style="25" customWidth="1"/>
    <col min="2" max="2" width="15.28515625" customWidth="1"/>
    <col min="3" max="5" width="13.28515625" customWidth="1"/>
    <col min="6" max="6" width="11.7109375" customWidth="1"/>
    <col min="7" max="7" width="12.7109375" customWidth="1"/>
    <col min="8" max="8" width="12.42578125" customWidth="1"/>
    <col min="9" max="10" width="12.140625" customWidth="1"/>
    <col min="11" max="11" width="12.28515625" customWidth="1"/>
    <col min="12" max="12" width="12.5703125" customWidth="1"/>
    <col min="13" max="13" width="12" customWidth="1"/>
    <col min="14" max="14" width="13" customWidth="1"/>
    <col min="15" max="15" width="12.7109375" customWidth="1"/>
    <col min="16" max="16" width="14.28515625" customWidth="1"/>
  </cols>
  <sheetData>
    <row r="1" spans="1:16" x14ac:dyDescent="0.25">
      <c r="A1" s="71" t="s">
        <v>102</v>
      </c>
    </row>
    <row r="3" spans="1:16" ht="15" customHeight="1" x14ac:dyDescent="0.25">
      <c r="A3" s="1"/>
      <c r="B3" s="2"/>
      <c r="C3" s="81" t="s">
        <v>49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15.75" customHeight="1" x14ac:dyDescent="0.25">
      <c r="A4" s="3" t="s">
        <v>0</v>
      </c>
      <c r="B4" s="2" t="s">
        <v>1</v>
      </c>
      <c r="C4" s="2">
        <v>2024</v>
      </c>
      <c r="D4" s="2">
        <v>2025</v>
      </c>
      <c r="E4" s="2">
        <v>2026</v>
      </c>
      <c r="F4" s="2" t="s">
        <v>2</v>
      </c>
      <c r="G4" s="2" t="s">
        <v>3</v>
      </c>
      <c r="H4" s="2" t="s">
        <v>4</v>
      </c>
      <c r="I4" s="2" t="s">
        <v>5</v>
      </c>
      <c r="J4" s="2" t="s">
        <v>6</v>
      </c>
      <c r="K4" s="2" t="s">
        <v>7</v>
      </c>
      <c r="L4" s="2" t="s">
        <v>8</v>
      </c>
      <c r="M4" s="2" t="s">
        <v>9</v>
      </c>
      <c r="N4" s="2" t="s">
        <v>10</v>
      </c>
      <c r="O4" s="2" t="s">
        <v>11</v>
      </c>
    </row>
    <row r="5" spans="1:16" ht="30" customHeight="1" x14ac:dyDescent="0.25">
      <c r="A5" s="4" t="s">
        <v>51</v>
      </c>
      <c r="B5" s="65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6" ht="15.75" customHeight="1" x14ac:dyDescent="0.25">
      <c r="A6" s="5" t="s">
        <v>52</v>
      </c>
      <c r="B6" s="68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ht="15.75" customHeight="1" x14ac:dyDescent="0.25">
      <c r="A7" s="5" t="s">
        <v>53</v>
      </c>
      <c r="B7" s="68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6" ht="15.75" customHeight="1" x14ac:dyDescent="0.25">
      <c r="A8" s="5"/>
      <c r="B8" s="68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ht="31.15" customHeight="1" x14ac:dyDescent="0.25">
      <c r="A9" s="43" t="s">
        <v>55</v>
      </c>
      <c r="B9" s="68"/>
      <c r="C9" s="42">
        <f>SUM(C6:C8)</f>
        <v>0</v>
      </c>
      <c r="D9" s="42">
        <f t="shared" ref="D9:O9" si="0">SUM(D6:D8)</f>
        <v>0</v>
      </c>
      <c r="E9" s="42">
        <f t="shared" si="0"/>
        <v>0</v>
      </c>
      <c r="F9" s="42">
        <f t="shared" si="0"/>
        <v>0</v>
      </c>
      <c r="G9" s="42">
        <f t="shared" si="0"/>
        <v>0</v>
      </c>
      <c r="H9" s="42">
        <f t="shared" si="0"/>
        <v>0</v>
      </c>
      <c r="I9" s="42">
        <f t="shared" si="0"/>
        <v>0</v>
      </c>
      <c r="J9" s="42">
        <f t="shared" si="0"/>
        <v>0</v>
      </c>
      <c r="K9" s="42">
        <f t="shared" si="0"/>
        <v>0</v>
      </c>
      <c r="L9" s="42">
        <f t="shared" si="0"/>
        <v>0</v>
      </c>
      <c r="M9" s="42">
        <f t="shared" si="0"/>
        <v>0</v>
      </c>
      <c r="N9" s="42">
        <f t="shared" si="0"/>
        <v>0</v>
      </c>
      <c r="O9" s="42">
        <f t="shared" si="0"/>
        <v>0</v>
      </c>
    </row>
    <row r="10" spans="1:16" ht="15.75" customHeight="1" x14ac:dyDescent="0.25">
      <c r="A10" s="40" t="s">
        <v>54</v>
      </c>
      <c r="B10" s="68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6" ht="15.75" customHeight="1" x14ac:dyDescent="0.25">
      <c r="A11" s="5" t="s">
        <v>52</v>
      </c>
      <c r="B11" s="68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6" ht="15.75" customHeight="1" x14ac:dyDescent="0.25">
      <c r="A12" s="5" t="s">
        <v>53</v>
      </c>
      <c r="B12" s="68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6" ht="15.75" customHeight="1" x14ac:dyDescent="0.25">
      <c r="A13" s="5"/>
      <c r="B13" s="68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6" ht="32.450000000000003" customHeight="1" x14ac:dyDescent="0.25">
      <c r="A14" s="43" t="s">
        <v>56</v>
      </c>
      <c r="B14" s="68"/>
      <c r="C14" s="42">
        <f>SUM(C11:C13)</f>
        <v>0</v>
      </c>
      <c r="D14" s="42">
        <f t="shared" ref="D14:O14" si="1">SUM(D11:D13)</f>
        <v>0</v>
      </c>
      <c r="E14" s="42">
        <f t="shared" si="1"/>
        <v>0</v>
      </c>
      <c r="F14" s="42">
        <f t="shared" si="1"/>
        <v>0</v>
      </c>
      <c r="G14" s="42">
        <f t="shared" si="1"/>
        <v>0</v>
      </c>
      <c r="H14" s="42">
        <f t="shared" si="1"/>
        <v>0</v>
      </c>
      <c r="I14" s="42">
        <f t="shared" si="1"/>
        <v>0</v>
      </c>
      <c r="J14" s="42">
        <f t="shared" si="1"/>
        <v>0</v>
      </c>
      <c r="K14" s="42">
        <f t="shared" si="1"/>
        <v>0</v>
      </c>
      <c r="L14" s="42">
        <f t="shared" si="1"/>
        <v>0</v>
      </c>
      <c r="M14" s="42">
        <f t="shared" si="1"/>
        <v>0</v>
      </c>
      <c r="N14" s="42">
        <f t="shared" si="1"/>
        <v>0</v>
      </c>
      <c r="O14" s="42">
        <f t="shared" si="1"/>
        <v>0</v>
      </c>
    </row>
    <row r="15" spans="1:16" ht="45" x14ac:dyDescent="0.25">
      <c r="A15" s="7" t="s">
        <v>12</v>
      </c>
      <c r="B15" s="41">
        <f>NPV(0.1222,C15:O15)</f>
        <v>0</v>
      </c>
      <c r="C15" s="41">
        <f>C14+C9</f>
        <v>0</v>
      </c>
      <c r="D15" s="41">
        <f t="shared" ref="D15:O15" si="2">D14+D9</f>
        <v>0</v>
      </c>
      <c r="E15" s="41">
        <f t="shared" si="2"/>
        <v>0</v>
      </c>
      <c r="F15" s="41">
        <f t="shared" si="2"/>
        <v>0</v>
      </c>
      <c r="G15" s="41">
        <f t="shared" si="2"/>
        <v>0</v>
      </c>
      <c r="H15" s="41">
        <f t="shared" si="2"/>
        <v>0</v>
      </c>
      <c r="I15" s="41">
        <f t="shared" si="2"/>
        <v>0</v>
      </c>
      <c r="J15" s="41">
        <f t="shared" si="2"/>
        <v>0</v>
      </c>
      <c r="K15" s="41">
        <f t="shared" si="2"/>
        <v>0</v>
      </c>
      <c r="L15" s="41">
        <f t="shared" si="2"/>
        <v>0</v>
      </c>
      <c r="M15" s="41">
        <f t="shared" si="2"/>
        <v>0</v>
      </c>
      <c r="N15" s="41">
        <f t="shared" si="2"/>
        <v>0</v>
      </c>
      <c r="O15" s="41">
        <f t="shared" si="2"/>
        <v>0</v>
      </c>
    </row>
    <row r="16" spans="1:16" x14ac:dyDescent="0.25">
      <c r="A16" s="37"/>
      <c r="B16" s="38"/>
      <c r="C16" s="38"/>
      <c r="D16" s="38"/>
      <c r="E16" s="38"/>
      <c r="F16" s="38"/>
      <c r="G16" s="38"/>
      <c r="H16" s="39"/>
      <c r="I16" s="38"/>
      <c r="J16" s="38"/>
      <c r="K16" s="38"/>
      <c r="L16" s="38"/>
      <c r="M16" s="39"/>
      <c r="N16" s="38"/>
      <c r="O16" s="38"/>
      <c r="P16" s="13"/>
    </row>
    <row r="17" spans="1:15" ht="15" customHeight="1" x14ac:dyDescent="0.25">
      <c r="A17" s="1"/>
      <c r="B17" s="2"/>
      <c r="C17" s="81" t="s">
        <v>50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15" ht="15.75" customHeight="1" x14ac:dyDescent="0.25">
      <c r="A18" s="3" t="s">
        <v>0</v>
      </c>
      <c r="B18" s="2" t="s">
        <v>1</v>
      </c>
      <c r="C18" s="2">
        <v>2024</v>
      </c>
      <c r="D18" s="2">
        <v>2025</v>
      </c>
      <c r="E18" s="2">
        <v>2026</v>
      </c>
      <c r="F18" s="2" t="s">
        <v>2</v>
      </c>
      <c r="G18" s="2" t="s">
        <v>3</v>
      </c>
      <c r="H18" s="2" t="s">
        <v>4</v>
      </c>
      <c r="I18" s="2" t="s">
        <v>5</v>
      </c>
      <c r="J18" s="2" t="s">
        <v>6</v>
      </c>
      <c r="K18" s="2" t="s">
        <v>7</v>
      </c>
      <c r="L18" s="2" t="s">
        <v>8</v>
      </c>
      <c r="M18" s="2" t="s">
        <v>9</v>
      </c>
      <c r="N18" s="2" t="s">
        <v>10</v>
      </c>
      <c r="O18" s="2" t="s">
        <v>11</v>
      </c>
    </row>
    <row r="19" spans="1:15" ht="15" customHeight="1" x14ac:dyDescent="0.25">
      <c r="A19" s="8" t="s">
        <v>13</v>
      </c>
      <c r="B19" s="41">
        <f>NPV(0.1222,C19:O19)</f>
        <v>0</v>
      </c>
      <c r="C19" s="9">
        <v>0</v>
      </c>
      <c r="D19" s="9">
        <v>0</v>
      </c>
      <c r="E19" s="10"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12"/>
      <c r="B20" s="13"/>
      <c r="C20" s="13"/>
      <c r="D20" s="13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2" spans="1:15" ht="15" customHeight="1" x14ac:dyDescent="0.25">
      <c r="A22" s="1"/>
      <c r="B22" s="2"/>
      <c r="C22" s="81" t="s">
        <v>88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</row>
    <row r="23" spans="1:15" ht="15.75" customHeight="1" x14ac:dyDescent="0.25">
      <c r="A23" s="3" t="s">
        <v>0</v>
      </c>
      <c r="B23" s="2" t="s">
        <v>1</v>
      </c>
      <c r="C23" s="2">
        <v>2024</v>
      </c>
      <c r="D23" s="2">
        <v>2025</v>
      </c>
      <c r="E23" s="2">
        <v>2026</v>
      </c>
      <c r="F23" s="2" t="s">
        <v>2</v>
      </c>
      <c r="G23" s="2" t="s">
        <v>3</v>
      </c>
      <c r="H23" s="2" t="s">
        <v>4</v>
      </c>
      <c r="I23" s="2" t="s">
        <v>5</v>
      </c>
      <c r="J23" s="2" t="s">
        <v>6</v>
      </c>
      <c r="K23" s="2" t="s">
        <v>7</v>
      </c>
      <c r="L23" s="2" t="s">
        <v>8</v>
      </c>
      <c r="M23" s="2" t="s">
        <v>9</v>
      </c>
      <c r="N23" s="2" t="s">
        <v>10</v>
      </c>
      <c r="O23" s="2" t="s">
        <v>11</v>
      </c>
    </row>
    <row r="24" spans="1:15" ht="15.75" customHeight="1" x14ac:dyDescent="0.25">
      <c r="A24" s="3" t="s">
        <v>59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75" x14ac:dyDescent="0.25">
      <c r="A25" s="44" t="s">
        <v>57</v>
      </c>
      <c r="B25" s="69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x14ac:dyDescent="0.25">
      <c r="A26" s="45" t="s">
        <v>58</v>
      </c>
      <c r="B26" s="69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ht="30" x14ac:dyDescent="0.25">
      <c r="A27" s="46" t="s">
        <v>60</v>
      </c>
      <c r="B27" s="69"/>
      <c r="C27" s="42">
        <f>SUM(C25:C26)</f>
        <v>0</v>
      </c>
      <c r="D27" s="42">
        <f t="shared" ref="D27:O27" si="3">SUM(D25:D26)</f>
        <v>0</v>
      </c>
      <c r="E27" s="42">
        <f t="shared" si="3"/>
        <v>0</v>
      </c>
      <c r="F27" s="42">
        <f t="shared" si="3"/>
        <v>0</v>
      </c>
      <c r="G27" s="42">
        <f t="shared" si="3"/>
        <v>0</v>
      </c>
      <c r="H27" s="42">
        <f t="shared" si="3"/>
        <v>0</v>
      </c>
      <c r="I27" s="42">
        <f t="shared" si="3"/>
        <v>0</v>
      </c>
      <c r="J27" s="42">
        <f t="shared" si="3"/>
        <v>0</v>
      </c>
      <c r="K27" s="42">
        <f t="shared" si="3"/>
        <v>0</v>
      </c>
      <c r="L27" s="42">
        <f t="shared" si="3"/>
        <v>0</v>
      </c>
      <c r="M27" s="42">
        <f t="shared" si="3"/>
        <v>0</v>
      </c>
      <c r="N27" s="42">
        <f t="shared" si="3"/>
        <v>0</v>
      </c>
      <c r="O27" s="42">
        <f t="shared" si="3"/>
        <v>0</v>
      </c>
    </row>
    <row r="28" spans="1:15" x14ac:dyDescent="0.25">
      <c r="A28" s="45" t="s">
        <v>61</v>
      </c>
      <c r="B28" s="69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15" t="s">
        <v>62</v>
      </c>
      <c r="B29" s="11">
        <f>NPV(0.1222,C29:O29)</f>
        <v>0</v>
      </c>
      <c r="C29" s="41">
        <f>C28+C27</f>
        <v>0</v>
      </c>
      <c r="D29" s="41">
        <f t="shared" ref="D29:O29" si="4">D28+D27</f>
        <v>0</v>
      </c>
      <c r="E29" s="41">
        <f t="shared" si="4"/>
        <v>0</v>
      </c>
      <c r="F29" s="41">
        <f t="shared" si="4"/>
        <v>0</v>
      </c>
      <c r="G29" s="41">
        <f t="shared" si="4"/>
        <v>0</v>
      </c>
      <c r="H29" s="41">
        <f t="shared" si="4"/>
        <v>0</v>
      </c>
      <c r="I29" s="41">
        <f t="shared" si="4"/>
        <v>0</v>
      </c>
      <c r="J29" s="41">
        <f t="shared" si="4"/>
        <v>0</v>
      </c>
      <c r="K29" s="41">
        <f t="shared" si="4"/>
        <v>0</v>
      </c>
      <c r="L29" s="41">
        <f t="shared" si="4"/>
        <v>0</v>
      </c>
      <c r="M29" s="41">
        <f t="shared" si="4"/>
        <v>0</v>
      </c>
      <c r="N29" s="41">
        <f t="shared" si="4"/>
        <v>0</v>
      </c>
      <c r="O29" s="41">
        <f t="shared" si="4"/>
        <v>0</v>
      </c>
    </row>
    <row r="30" spans="1:15" ht="16.149999999999999" customHeight="1" x14ac:dyDescent="0.25"/>
    <row r="31" spans="1:15" x14ac:dyDescent="0.25">
      <c r="A31" s="16"/>
      <c r="B31" s="17"/>
      <c r="C31" s="17"/>
      <c r="D31" s="17"/>
    </row>
    <row r="32" spans="1:15" x14ac:dyDescent="0.25">
      <c r="A32" s="18"/>
      <c r="B32" s="17"/>
      <c r="C32" s="17"/>
      <c r="D32" s="17"/>
    </row>
    <row r="33" spans="1:4" x14ac:dyDescent="0.25">
      <c r="A33" s="79" t="s">
        <v>89</v>
      </c>
      <c r="B33" s="80"/>
      <c r="C33" s="17"/>
      <c r="D33" s="17"/>
    </row>
    <row r="34" spans="1:4" x14ac:dyDescent="0.25">
      <c r="A34" s="16" t="s">
        <v>0</v>
      </c>
      <c r="B34" s="23"/>
      <c r="C34" s="17"/>
      <c r="D34" s="17"/>
    </row>
    <row r="35" spans="1:4" ht="30" x14ac:dyDescent="0.25">
      <c r="A35" s="16" t="s">
        <v>65</v>
      </c>
      <c r="B35" s="23">
        <f>B29</f>
        <v>0</v>
      </c>
      <c r="C35" s="17"/>
      <c r="D35" s="17"/>
    </row>
    <row r="36" spans="1:4" ht="30" x14ac:dyDescent="0.25">
      <c r="A36" s="16" t="s">
        <v>63</v>
      </c>
      <c r="B36" s="23">
        <f>B15</f>
        <v>0</v>
      </c>
      <c r="C36" s="17"/>
      <c r="D36" s="17"/>
    </row>
    <row r="37" spans="1:4" ht="30" x14ac:dyDescent="0.25">
      <c r="A37" s="16" t="s">
        <v>64</v>
      </c>
      <c r="B37" s="23">
        <f>B19</f>
        <v>0</v>
      </c>
      <c r="C37" s="17"/>
      <c r="D37" s="17"/>
    </row>
    <row r="38" spans="1:4" ht="30" x14ac:dyDescent="0.25">
      <c r="A38" s="16" t="s">
        <v>66</v>
      </c>
      <c r="B38" s="23">
        <f>B35-B36-B37</f>
        <v>0</v>
      </c>
      <c r="C38" s="17"/>
      <c r="D38" s="17"/>
    </row>
    <row r="39" spans="1:4" x14ac:dyDescent="0.25">
      <c r="A39" s="18"/>
      <c r="B39" s="17"/>
      <c r="C39" s="17"/>
      <c r="D39" s="17"/>
    </row>
    <row r="40" spans="1:4" ht="29.45" customHeight="1" x14ac:dyDescent="0.25">
      <c r="A40" s="79" t="s">
        <v>92</v>
      </c>
      <c r="B40" s="80"/>
      <c r="C40" s="17"/>
      <c r="D40" s="17"/>
    </row>
    <row r="41" spans="1:4" x14ac:dyDescent="0.25">
      <c r="A41" s="47" t="s">
        <v>0</v>
      </c>
      <c r="B41" s="47" t="s">
        <v>67</v>
      </c>
      <c r="C41" s="17"/>
      <c r="D41" s="17"/>
    </row>
    <row r="42" spans="1:4" x14ac:dyDescent="0.25">
      <c r="A42" s="48" t="s">
        <v>68</v>
      </c>
      <c r="B42" s="51">
        <f>'beruházási költségek'!E22</f>
        <v>0</v>
      </c>
      <c r="C42" s="17"/>
      <c r="D42" s="17"/>
    </row>
    <row r="43" spans="1:4" ht="38.25" x14ac:dyDescent="0.25">
      <c r="A43" s="50" t="s">
        <v>69</v>
      </c>
      <c r="B43" s="52"/>
      <c r="C43" s="17"/>
      <c r="D43" s="17"/>
    </row>
    <row r="44" spans="1:4" ht="38.25" x14ac:dyDescent="0.25">
      <c r="A44" s="50" t="s">
        <v>70</v>
      </c>
      <c r="B44" s="52"/>
      <c r="C44" s="17"/>
      <c r="D44" s="17"/>
    </row>
    <row r="45" spans="1:4" ht="38.25" x14ac:dyDescent="0.25">
      <c r="A45" s="50" t="s">
        <v>71</v>
      </c>
      <c r="B45" s="52"/>
      <c r="C45" s="17"/>
      <c r="D45" s="17"/>
    </row>
    <row r="46" spans="1:4" ht="102" x14ac:dyDescent="0.25">
      <c r="A46" s="49" t="s">
        <v>94</v>
      </c>
      <c r="B46" s="52"/>
      <c r="C46" s="17"/>
      <c r="D46" s="17"/>
    </row>
    <row r="47" spans="1:4" ht="25.5" x14ac:dyDescent="0.25">
      <c r="A47" s="49" t="s">
        <v>72</v>
      </c>
      <c r="B47" s="52"/>
      <c r="C47" s="17"/>
      <c r="D47" s="17"/>
    </row>
    <row r="48" spans="1:4" x14ac:dyDescent="0.25">
      <c r="A48" s="18"/>
      <c r="B48" s="17"/>
      <c r="C48" s="17"/>
      <c r="D48" s="17"/>
    </row>
    <row r="49" spans="1:4" x14ac:dyDescent="0.25">
      <c r="A49" s="18"/>
      <c r="B49" s="17"/>
      <c r="C49" s="17"/>
      <c r="D49" s="17"/>
    </row>
    <row r="50" spans="1:4" x14ac:dyDescent="0.25">
      <c r="A50" s="18"/>
      <c r="B50" s="17"/>
      <c r="C50" s="17"/>
      <c r="D50" s="17"/>
    </row>
    <row r="51" spans="1:4" ht="29.45" customHeight="1" x14ac:dyDescent="0.25">
      <c r="A51" s="79" t="s">
        <v>91</v>
      </c>
      <c r="B51" s="80"/>
      <c r="C51" s="17"/>
      <c r="D51" s="17"/>
    </row>
    <row r="52" spans="1:4" x14ac:dyDescent="0.25">
      <c r="A52" s="47" t="s">
        <v>0</v>
      </c>
      <c r="B52" s="47" t="s">
        <v>67</v>
      </c>
      <c r="C52" s="17"/>
      <c r="D52" s="17"/>
    </row>
    <row r="53" spans="1:4" ht="25.5" x14ac:dyDescent="0.25">
      <c r="A53" s="56" t="s">
        <v>75</v>
      </c>
      <c r="B53" s="55">
        <f>'beruházási költségek'!B31</f>
        <v>0</v>
      </c>
      <c r="C53" s="17"/>
      <c r="D53" s="17"/>
    </row>
    <row r="54" spans="1:4" ht="17.45" customHeight="1" x14ac:dyDescent="0.25">
      <c r="A54" s="16" t="s">
        <v>65</v>
      </c>
      <c r="B54" s="23">
        <f>B29</f>
        <v>0</v>
      </c>
      <c r="C54" s="17"/>
      <c r="D54" s="17"/>
    </row>
    <row r="55" spans="1:4" ht="30" x14ac:dyDescent="0.25">
      <c r="A55" s="16" t="s">
        <v>76</v>
      </c>
      <c r="B55" s="23">
        <f>B15</f>
        <v>0</v>
      </c>
      <c r="C55" s="17"/>
      <c r="D55" s="17"/>
    </row>
    <row r="56" spans="1:4" ht="30" x14ac:dyDescent="0.25">
      <c r="A56" s="16" t="s">
        <v>64</v>
      </c>
      <c r="B56" s="23">
        <f>B19</f>
        <v>0</v>
      </c>
      <c r="C56" s="17"/>
      <c r="D56" s="17"/>
    </row>
    <row r="57" spans="1:4" ht="30" x14ac:dyDescent="0.25">
      <c r="A57" s="16" t="s">
        <v>77</v>
      </c>
      <c r="B57" s="23"/>
      <c r="C57" s="17"/>
      <c r="D57" s="17"/>
    </row>
    <row r="58" spans="1:4" ht="30" x14ac:dyDescent="0.25">
      <c r="A58" s="16" t="s">
        <v>78</v>
      </c>
      <c r="B58" s="23">
        <f>B54-B55-B56+B57</f>
        <v>0</v>
      </c>
      <c r="C58" s="17"/>
      <c r="D58" s="17"/>
    </row>
    <row r="59" spans="1:4" ht="38.25" x14ac:dyDescent="0.25">
      <c r="A59" s="49" t="s">
        <v>79</v>
      </c>
      <c r="B59" s="55">
        <f>B53-B58</f>
        <v>0</v>
      </c>
      <c r="C59" s="17"/>
      <c r="D59" s="17"/>
    </row>
    <row r="60" spans="1:4" ht="25.5" x14ac:dyDescent="0.25">
      <c r="A60" s="49" t="s">
        <v>80</v>
      </c>
      <c r="B60" s="58" t="e">
        <f>B59/B53</f>
        <v>#DIV/0!</v>
      </c>
      <c r="C60" s="17"/>
      <c r="D60" s="17"/>
    </row>
    <row r="61" spans="1:4" x14ac:dyDescent="0.25">
      <c r="A61" s="18"/>
      <c r="B61" s="17"/>
      <c r="C61" s="17"/>
      <c r="D61" s="17"/>
    </row>
    <row r="62" spans="1:4" x14ac:dyDescent="0.25">
      <c r="A62" s="57" t="s">
        <v>93</v>
      </c>
      <c r="B62" s="17"/>
      <c r="C62" s="17"/>
      <c r="D62" s="17"/>
    </row>
    <row r="63" spans="1:4" x14ac:dyDescent="0.25">
      <c r="A63" s="73" t="s">
        <v>103</v>
      </c>
      <c r="B63" s="17"/>
      <c r="C63" s="17"/>
      <c r="D63" s="17"/>
    </row>
    <row r="64" spans="1:4" x14ac:dyDescent="0.25">
      <c r="A64" s="18"/>
      <c r="B64" s="17"/>
      <c r="C64" s="17"/>
      <c r="D64" s="17"/>
    </row>
    <row r="65" spans="1:14" x14ac:dyDescent="0.25">
      <c r="A65" s="18"/>
      <c r="B65" s="17"/>
      <c r="C65" s="17"/>
      <c r="D65" s="17"/>
    </row>
    <row r="66" spans="1:14" ht="57.6" customHeight="1" x14ac:dyDescent="0.25">
      <c r="A66" s="79" t="s">
        <v>90</v>
      </c>
      <c r="B66" s="80"/>
      <c r="C66" s="17"/>
      <c r="D66" s="17"/>
    </row>
    <row r="67" spans="1:14" x14ac:dyDescent="0.25">
      <c r="A67" s="47" t="s">
        <v>0</v>
      </c>
      <c r="B67" s="47" t="s">
        <v>67</v>
      </c>
      <c r="C67" s="17"/>
      <c r="D67" s="17"/>
    </row>
    <row r="68" spans="1:14" x14ac:dyDescent="0.25">
      <c r="A68" s="48" t="s">
        <v>68</v>
      </c>
      <c r="B68" s="51">
        <f>'beruházási költségek'!E22</f>
        <v>0</v>
      </c>
      <c r="C68" s="17"/>
      <c r="D68" s="17"/>
    </row>
    <row r="69" spans="1:14" ht="38.25" x14ac:dyDescent="0.25">
      <c r="A69" s="50" t="s">
        <v>81</v>
      </c>
      <c r="B69" s="58" t="e">
        <f>B60</f>
        <v>#DIV/0!</v>
      </c>
      <c r="C69" s="17"/>
      <c r="D69" s="17"/>
    </row>
    <row r="70" spans="1:14" ht="38.25" x14ac:dyDescent="0.25">
      <c r="A70" s="50" t="s">
        <v>70</v>
      </c>
      <c r="B70" s="52"/>
      <c r="C70" s="17"/>
      <c r="D70" s="17"/>
    </row>
    <row r="71" spans="1:14" ht="38.25" x14ac:dyDescent="0.25">
      <c r="A71" s="50" t="s">
        <v>71</v>
      </c>
      <c r="B71" s="52"/>
      <c r="C71" s="17"/>
      <c r="D71" s="17"/>
    </row>
    <row r="72" spans="1:14" ht="102" x14ac:dyDescent="0.25">
      <c r="A72" s="49" t="s">
        <v>94</v>
      </c>
      <c r="B72" s="55" t="e">
        <f>B68*B69</f>
        <v>#DIV/0!</v>
      </c>
      <c r="C72" s="17"/>
      <c r="D72" s="17"/>
    </row>
    <row r="73" spans="1:14" ht="25.5" x14ac:dyDescent="0.25">
      <c r="A73" s="49" t="s">
        <v>72</v>
      </c>
      <c r="B73" s="52"/>
      <c r="C73" s="17"/>
      <c r="D73" s="17"/>
    </row>
    <row r="74" spans="1:14" x14ac:dyDescent="0.25">
      <c r="A74" s="18"/>
      <c r="B74" s="17"/>
      <c r="C74" s="17"/>
      <c r="D74" s="17"/>
    </row>
    <row r="75" spans="1:14" x14ac:dyDescent="0.25">
      <c r="A75" s="18"/>
      <c r="B75" s="17"/>
      <c r="C75" s="17"/>
      <c r="D75" s="17"/>
    </row>
    <row r="76" spans="1:14" x14ac:dyDescent="0.25">
      <c r="A76" s="76" t="s">
        <v>95</v>
      </c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8"/>
    </row>
    <row r="77" spans="1:14" x14ac:dyDescent="0.25">
      <c r="A77" s="67"/>
      <c r="B77" s="70">
        <v>2024</v>
      </c>
      <c r="C77" s="70">
        <v>2025</v>
      </c>
      <c r="D77" s="70">
        <v>2026</v>
      </c>
      <c r="E77" s="70" t="s">
        <v>2</v>
      </c>
      <c r="F77" s="70" t="s">
        <v>3</v>
      </c>
      <c r="G77" s="70" t="s">
        <v>4</v>
      </c>
      <c r="H77" s="70" t="s">
        <v>5</v>
      </c>
      <c r="I77" s="70" t="s">
        <v>6</v>
      </c>
      <c r="J77" s="70" t="s">
        <v>7</v>
      </c>
      <c r="K77" s="70" t="s">
        <v>8</v>
      </c>
      <c r="L77" s="70" t="s">
        <v>9</v>
      </c>
      <c r="M77" s="70" t="s">
        <v>10</v>
      </c>
      <c r="N77" s="70" t="s">
        <v>11</v>
      </c>
    </row>
    <row r="78" spans="1:14" x14ac:dyDescent="0.25">
      <c r="A78" s="20" t="s">
        <v>14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</row>
    <row r="79" spans="1:14" ht="30.75" customHeight="1" x14ac:dyDescent="0.25">
      <c r="A79" s="20" t="s">
        <v>15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</row>
    <row r="80" spans="1:14" x14ac:dyDescent="0.25">
      <c r="A80" s="20" t="s">
        <v>20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</row>
    <row r="81" spans="1:16" x14ac:dyDescent="0.25">
      <c r="A81" s="20" t="s">
        <v>96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</row>
    <row r="82" spans="1:16" x14ac:dyDescent="0.25">
      <c r="A82" s="16" t="s">
        <v>16</v>
      </c>
      <c r="B82" s="21">
        <f t="shared" ref="B82:N82" si="5">SUM(B78:B81)</f>
        <v>0</v>
      </c>
      <c r="C82" s="21">
        <f t="shared" si="5"/>
        <v>0</v>
      </c>
      <c r="D82" s="21">
        <f t="shared" si="5"/>
        <v>0</v>
      </c>
      <c r="E82" s="21">
        <f t="shared" si="5"/>
        <v>0</v>
      </c>
      <c r="F82" s="21">
        <f t="shared" si="5"/>
        <v>0</v>
      </c>
      <c r="G82" s="21">
        <f t="shared" si="5"/>
        <v>0</v>
      </c>
      <c r="H82" s="21">
        <f t="shared" si="5"/>
        <v>0</v>
      </c>
      <c r="I82" s="21">
        <f t="shared" si="5"/>
        <v>0</v>
      </c>
      <c r="J82" s="21">
        <f t="shared" si="5"/>
        <v>0</v>
      </c>
      <c r="K82" s="21">
        <f t="shared" si="5"/>
        <v>0</v>
      </c>
      <c r="L82" s="21">
        <f t="shared" si="5"/>
        <v>0</v>
      </c>
      <c r="M82" s="21">
        <f t="shared" si="5"/>
        <v>0</v>
      </c>
      <c r="N82" s="21">
        <f t="shared" si="5"/>
        <v>0</v>
      </c>
    </row>
    <row r="83" spans="1:16" x14ac:dyDescent="0.25">
      <c r="A83" s="20" t="s">
        <v>17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</row>
    <row r="84" spans="1:16" ht="16.899999999999999" customHeight="1" x14ac:dyDescent="0.25">
      <c r="A84" s="20" t="s">
        <v>21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6" x14ac:dyDescent="0.25">
      <c r="A85" s="24" t="s">
        <v>97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P85" s="19"/>
    </row>
    <row r="86" spans="1:16" x14ac:dyDescent="0.25">
      <c r="A86" s="66" t="s">
        <v>99</v>
      </c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6" ht="30" x14ac:dyDescent="0.25">
      <c r="A87" s="66" t="s">
        <v>100</v>
      </c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6" x14ac:dyDescent="0.25">
      <c r="A88" s="20" t="s">
        <v>98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6" ht="15" customHeight="1" x14ac:dyDescent="0.25">
      <c r="A89" s="20" t="s">
        <v>19</v>
      </c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6" x14ac:dyDescent="0.25">
      <c r="A90" s="16" t="s">
        <v>18</v>
      </c>
      <c r="B90" s="21">
        <f t="shared" ref="B90:N90" si="6">SUM(B83:B89)</f>
        <v>0</v>
      </c>
      <c r="C90" s="21">
        <f t="shared" si="6"/>
        <v>0</v>
      </c>
      <c r="D90" s="21">
        <f t="shared" si="6"/>
        <v>0</v>
      </c>
      <c r="E90" s="21">
        <f t="shared" si="6"/>
        <v>0</v>
      </c>
      <c r="F90" s="21">
        <f t="shared" si="6"/>
        <v>0</v>
      </c>
      <c r="G90" s="21">
        <f t="shared" si="6"/>
        <v>0</v>
      </c>
      <c r="H90" s="21">
        <f t="shared" si="6"/>
        <v>0</v>
      </c>
      <c r="I90" s="21">
        <f t="shared" si="6"/>
        <v>0</v>
      </c>
      <c r="J90" s="21">
        <f t="shared" si="6"/>
        <v>0</v>
      </c>
      <c r="K90" s="21">
        <f t="shared" si="6"/>
        <v>0</v>
      </c>
      <c r="L90" s="21">
        <f t="shared" si="6"/>
        <v>0</v>
      </c>
      <c r="M90" s="21">
        <f t="shared" si="6"/>
        <v>0</v>
      </c>
      <c r="N90" s="21">
        <f t="shared" si="6"/>
        <v>0</v>
      </c>
      <c r="P90" s="19"/>
    </row>
    <row r="91" spans="1:16" ht="30" customHeight="1" x14ac:dyDescent="0.25">
      <c r="A91" s="16" t="s">
        <v>22</v>
      </c>
      <c r="B91" s="21">
        <f t="shared" ref="B91:N91" si="7">B90-B82</f>
        <v>0</v>
      </c>
      <c r="C91" s="21">
        <f t="shared" si="7"/>
        <v>0</v>
      </c>
      <c r="D91" s="21">
        <f t="shared" si="7"/>
        <v>0</v>
      </c>
      <c r="E91" s="21">
        <f t="shared" si="7"/>
        <v>0</v>
      </c>
      <c r="F91" s="21">
        <f t="shared" si="7"/>
        <v>0</v>
      </c>
      <c r="G91" s="21">
        <f t="shared" si="7"/>
        <v>0</v>
      </c>
      <c r="H91" s="21">
        <f t="shared" si="7"/>
        <v>0</v>
      </c>
      <c r="I91" s="21">
        <f t="shared" si="7"/>
        <v>0</v>
      </c>
      <c r="J91" s="21">
        <f t="shared" si="7"/>
        <v>0</v>
      </c>
      <c r="K91" s="21">
        <f t="shared" si="7"/>
        <v>0</v>
      </c>
      <c r="L91" s="21">
        <f t="shared" si="7"/>
        <v>0</v>
      </c>
      <c r="M91" s="21">
        <f t="shared" si="7"/>
        <v>0</v>
      </c>
      <c r="N91" s="21">
        <f t="shared" si="7"/>
        <v>0</v>
      </c>
    </row>
    <row r="92" spans="1:16" ht="28.5" customHeight="1" x14ac:dyDescent="0.25">
      <c r="A92" s="16" t="s">
        <v>23</v>
      </c>
      <c r="B92" s="21">
        <f>B91</f>
        <v>0</v>
      </c>
      <c r="C92" s="21">
        <f>C91+B92</f>
        <v>0</v>
      </c>
      <c r="D92" s="21">
        <f t="shared" ref="D92:N92" si="8">D91+C92</f>
        <v>0</v>
      </c>
      <c r="E92" s="21">
        <f t="shared" si="8"/>
        <v>0</v>
      </c>
      <c r="F92" s="21">
        <f t="shared" si="8"/>
        <v>0</v>
      </c>
      <c r="G92" s="21">
        <f t="shared" si="8"/>
        <v>0</v>
      </c>
      <c r="H92" s="21">
        <f t="shared" si="8"/>
        <v>0</v>
      </c>
      <c r="I92" s="21">
        <f t="shared" si="8"/>
        <v>0</v>
      </c>
      <c r="J92" s="21">
        <f t="shared" si="8"/>
        <v>0</v>
      </c>
      <c r="K92" s="21">
        <f t="shared" si="8"/>
        <v>0</v>
      </c>
      <c r="L92" s="21">
        <f t="shared" si="8"/>
        <v>0</v>
      </c>
      <c r="M92" s="21">
        <f t="shared" si="8"/>
        <v>0</v>
      </c>
      <c r="N92" s="21">
        <f t="shared" si="8"/>
        <v>0</v>
      </c>
    </row>
  </sheetData>
  <mergeCells count="8">
    <mergeCell ref="A76:N76"/>
    <mergeCell ref="A51:B51"/>
    <mergeCell ref="A66:B66"/>
    <mergeCell ref="C3:O3"/>
    <mergeCell ref="C17:O17"/>
    <mergeCell ref="C22:O22"/>
    <mergeCell ref="A33:B33"/>
    <mergeCell ref="A40:B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3"/>
  <sheetViews>
    <sheetView topLeftCell="A4" workbookViewId="0">
      <selection activeCell="F22" sqref="F22"/>
    </sheetView>
  </sheetViews>
  <sheetFormatPr defaultRowHeight="15" x14ac:dyDescent="0.25"/>
  <cols>
    <col min="1" max="1" width="21.7109375" customWidth="1"/>
  </cols>
  <sheetData>
    <row r="4" spans="1:14" ht="30.6" customHeight="1" x14ac:dyDescent="0.25">
      <c r="A4" s="84" t="s">
        <v>101</v>
      </c>
      <c r="B4" s="85"/>
      <c r="C4" s="85"/>
      <c r="D4" s="85"/>
    </row>
    <row r="5" spans="1:14" ht="41.45" customHeight="1" x14ac:dyDescent="0.25">
      <c r="A5" s="47" t="s">
        <v>0</v>
      </c>
      <c r="B5" s="59" t="s">
        <v>1</v>
      </c>
      <c r="C5" s="86" t="s">
        <v>86</v>
      </c>
      <c r="D5" s="86"/>
      <c r="K5" s="60"/>
    </row>
    <row r="6" spans="1:14" x14ac:dyDescent="0.25">
      <c r="A6" s="48" t="s">
        <v>82</v>
      </c>
      <c r="B6" s="61"/>
      <c r="C6" s="82"/>
      <c r="D6" s="82"/>
    </row>
    <row r="7" spans="1:14" x14ac:dyDescent="0.25">
      <c r="A7" s="48" t="s">
        <v>83</v>
      </c>
      <c r="B7" s="62"/>
      <c r="C7" s="82"/>
      <c r="D7" s="82"/>
      <c r="G7" s="60"/>
    </row>
    <row r="8" spans="1:14" x14ac:dyDescent="0.25">
      <c r="A8" s="48" t="s">
        <v>84</v>
      </c>
      <c r="B8" s="61"/>
      <c r="C8" s="82"/>
      <c r="D8" s="82"/>
    </row>
    <row r="9" spans="1:14" x14ac:dyDescent="0.25">
      <c r="A9" s="48" t="s">
        <v>85</v>
      </c>
      <c r="B9" s="64">
        <f>C9/POWER(1.1222,12)</f>
        <v>0</v>
      </c>
      <c r="C9" s="82">
        <f>SUM(C6:D8)</f>
        <v>0</v>
      </c>
      <c r="D9" s="82"/>
    </row>
    <row r="11" spans="1:14" x14ac:dyDescent="0.25">
      <c r="A11" s="83" t="s">
        <v>87</v>
      </c>
      <c r="B11" s="83"/>
      <c r="C11" s="83"/>
      <c r="D11" s="83"/>
    </row>
    <row r="13" spans="1:14" x14ac:dyDescent="0.25">
      <c r="N13" s="63"/>
    </row>
  </sheetData>
  <mergeCells count="7">
    <mergeCell ref="C9:D9"/>
    <mergeCell ref="A11:D11"/>
    <mergeCell ref="A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beruházási költségek</vt:lpstr>
      <vt:lpstr>pénzügyi táblázatok</vt:lpstr>
      <vt:lpstr>segédtáblázat</vt:lpstr>
      <vt:lpstr>segédtáblázat!_Toc159925831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</dc:creator>
  <cp:lastModifiedBy>User</cp:lastModifiedBy>
  <cp:lastPrinted>2024-03-19T14:53:09Z</cp:lastPrinted>
  <dcterms:created xsi:type="dcterms:W3CDTF">2024-03-13T13:02:24Z</dcterms:created>
  <dcterms:modified xsi:type="dcterms:W3CDTF">2024-05-08T14:00:39Z</dcterms:modified>
</cp:coreProperties>
</file>